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Transparencia 2016\ARTICULO 10\FRACCION X (NOMINA)\"/>
    </mc:Choice>
  </mc:AlternateContent>
  <bookViews>
    <workbookView xWindow="0" yWindow="0" windowWidth="16395" windowHeight="5070"/>
  </bookViews>
  <sheets>
    <sheet name="SUELDO MENSUAL ABRIL 2016" sheetId="6" r:id="rId1"/>
  </sheets>
  <calcPr calcId="152511"/>
</workbook>
</file>

<file path=xl/calcChain.xml><?xml version="1.0" encoding="utf-8"?>
<calcChain xmlns="http://schemas.openxmlformats.org/spreadsheetml/2006/main">
  <c r="C42" i="6" l="1"/>
  <c r="D42" i="6" s="1"/>
  <c r="E42" i="6" s="1"/>
  <c r="H42" i="6" s="1"/>
  <c r="F41" i="6"/>
  <c r="G41" i="6" s="1"/>
  <c r="C41" i="6"/>
  <c r="D41" i="6" s="1"/>
  <c r="E41" i="6" s="1"/>
  <c r="H41" i="6" s="1"/>
  <c r="C40" i="6"/>
  <c r="D40" i="6" s="1"/>
  <c r="E40" i="6" s="1"/>
  <c r="G39" i="6"/>
  <c r="C39" i="6"/>
  <c r="D39" i="6" s="1"/>
  <c r="E39" i="6" s="1"/>
  <c r="G38" i="6"/>
  <c r="B38" i="6"/>
  <c r="C38" i="6" s="1"/>
  <c r="D38" i="6" s="1"/>
  <c r="E38" i="6" s="1"/>
  <c r="H38" i="6" s="1"/>
  <c r="G37" i="6"/>
  <c r="C37" i="6"/>
  <c r="D37" i="6" s="1"/>
  <c r="E37" i="6" s="1"/>
  <c r="H37" i="6" s="1"/>
  <c r="G36" i="6"/>
  <c r="B36" i="6"/>
  <c r="C36" i="6" s="1"/>
  <c r="D36" i="6" s="1"/>
  <c r="E36" i="6" s="1"/>
  <c r="G35" i="6"/>
  <c r="C35" i="6"/>
  <c r="D35" i="6" s="1"/>
  <c r="E35" i="6" s="1"/>
  <c r="G34" i="6"/>
  <c r="B34" i="6"/>
  <c r="G33" i="6"/>
  <c r="C33" i="6"/>
  <c r="D33" i="6" s="1"/>
  <c r="E33" i="6" s="1"/>
  <c r="G32" i="6"/>
  <c r="C32" i="6"/>
  <c r="D32" i="6" s="1"/>
  <c r="E32" i="6" s="1"/>
  <c r="G31" i="6"/>
  <c r="C31" i="6"/>
  <c r="D31" i="6" s="1"/>
  <c r="C23" i="6"/>
  <c r="D23" i="6" s="1"/>
  <c r="E23" i="6" s="1"/>
  <c r="H23" i="6" s="1"/>
  <c r="F22" i="6"/>
  <c r="G22" i="6" s="1"/>
  <c r="C22" i="6"/>
  <c r="D22" i="6" s="1"/>
  <c r="E22" i="6" s="1"/>
  <c r="C21" i="6"/>
  <c r="D21" i="6" s="1"/>
  <c r="E21" i="6" s="1"/>
  <c r="G20" i="6"/>
  <c r="C20" i="6"/>
  <c r="D20" i="6" s="1"/>
  <c r="E20" i="6" s="1"/>
  <c r="G19" i="6"/>
  <c r="B19" i="6"/>
  <c r="C19" i="6" s="1"/>
  <c r="D19" i="6" s="1"/>
  <c r="E19" i="6" s="1"/>
  <c r="G18" i="6"/>
  <c r="C18" i="6"/>
  <c r="D18" i="6" s="1"/>
  <c r="E18" i="6" s="1"/>
  <c r="G17" i="6"/>
  <c r="B17" i="6"/>
  <c r="C17" i="6" s="1"/>
  <c r="D17" i="6" s="1"/>
  <c r="E17" i="6" s="1"/>
  <c r="G16" i="6"/>
  <c r="C16" i="6"/>
  <c r="D16" i="6" s="1"/>
  <c r="E16" i="6" s="1"/>
  <c r="G15" i="6"/>
  <c r="B15" i="6"/>
  <c r="B24" i="6" s="1"/>
  <c r="G14" i="6"/>
  <c r="C14" i="6"/>
  <c r="D14" i="6" s="1"/>
  <c r="E14" i="6" s="1"/>
  <c r="G13" i="6"/>
  <c r="C13" i="6"/>
  <c r="D13" i="6" s="1"/>
  <c r="E13" i="6" s="1"/>
  <c r="H13" i="6" s="1"/>
  <c r="G12" i="6"/>
  <c r="C12" i="6"/>
  <c r="H39" i="6" l="1"/>
  <c r="H17" i="6"/>
  <c r="H19" i="6"/>
  <c r="H22" i="6"/>
  <c r="H14" i="6"/>
  <c r="H16" i="6"/>
  <c r="H18" i="6"/>
  <c r="H20" i="6"/>
  <c r="H32" i="6"/>
  <c r="B43" i="6"/>
  <c r="H36" i="6"/>
  <c r="C15" i="6"/>
  <c r="D15" i="6" s="1"/>
  <c r="E15" i="6" s="1"/>
  <c r="H15" i="6" s="1"/>
  <c r="H33" i="6"/>
  <c r="H35" i="6"/>
  <c r="D43" i="6"/>
  <c r="F40" i="6"/>
  <c r="D12" i="6"/>
  <c r="F21" i="6"/>
  <c r="C43" i="6"/>
  <c r="E31" i="6"/>
  <c r="C34" i="6"/>
  <c r="D34" i="6" s="1"/>
  <c r="E34" i="6" s="1"/>
  <c r="H34" i="6" s="1"/>
  <c r="C24" i="6" l="1"/>
  <c r="F24" i="6"/>
  <c r="G21" i="6"/>
  <c r="H31" i="6"/>
  <c r="E43" i="6"/>
  <c r="D24" i="6"/>
  <c r="E12" i="6"/>
  <c r="F43" i="6"/>
  <c r="G40" i="6"/>
  <c r="G24" i="6" l="1"/>
  <c r="H21" i="6"/>
  <c r="H40" i="6"/>
  <c r="G43" i="6"/>
  <c r="E24" i="6"/>
  <c r="H12" i="6"/>
  <c r="H24" i="6" s="1"/>
  <c r="H43" i="6"/>
</calcChain>
</file>

<file path=xl/sharedStrings.xml><?xml version="1.0" encoding="utf-8"?>
<sst xmlns="http://schemas.openxmlformats.org/spreadsheetml/2006/main" count="44" uniqueCount="24">
  <si>
    <t xml:space="preserve">OLGA IDALIA LARA GARCIA </t>
  </si>
  <si>
    <t xml:space="preserve">NOMBRE </t>
  </si>
  <si>
    <t>SUELDO QUINCENAL</t>
  </si>
  <si>
    <t xml:space="preserve">DED. ISPT </t>
  </si>
  <si>
    <r>
      <rPr>
        <b/>
        <u/>
        <sz val="12"/>
        <rFont val="Calibri"/>
        <family val="2"/>
      </rPr>
      <t>ÁREA RESPONSABLE</t>
    </r>
    <r>
      <rPr>
        <b/>
        <sz val="13"/>
        <rFont val="Calibri"/>
        <family val="2"/>
      </rPr>
      <t>:</t>
    </r>
    <r>
      <rPr>
        <b/>
        <sz val="12"/>
        <rFont val="Calibri"/>
        <family val="2"/>
      </rPr>
      <t xml:space="preserve"> COORDINACIÓN DE GESTIÓN DE RECURSOS Y ADMINISTRACIÓN</t>
    </r>
  </si>
  <si>
    <t xml:space="preserve">ADRIAN EUGENIO LOZANO TREVIÑO </t>
  </si>
  <si>
    <t xml:space="preserve">LIC. INDIRA KEMPIS MARTINEZ </t>
  </si>
  <si>
    <t xml:space="preserve">                                 INSTITUTO MUNICIPAL DE PLANEACIÓN URBANA Y CONVIVENCIA DE                                                            MONTERREY, NUEVO LEÓN</t>
  </si>
  <si>
    <t xml:space="preserve">SUELDO BRUTO  MENSUAL </t>
  </si>
  <si>
    <t xml:space="preserve">S. DIARIO </t>
  </si>
  <si>
    <t xml:space="preserve">TOTAL PERCEPCIONES </t>
  </si>
  <si>
    <t xml:space="preserve">TOTAL DEDUCCIONES </t>
  </si>
  <si>
    <t xml:space="preserve">NETO A PAGAR  QUINCENAL </t>
  </si>
  <si>
    <t xml:space="preserve">LUZ CONSUELO CASTILLO PEREZ </t>
  </si>
  <si>
    <t xml:space="preserve">MARTHA MONTEMAYOR </t>
  </si>
  <si>
    <t>MICHELLE PADRON CORTES</t>
  </si>
  <si>
    <t xml:space="preserve">ALEJANDRO MARTINEZ LEAL </t>
  </si>
  <si>
    <t xml:space="preserve">LUIS ALBERTO VAQUERA DE LOS SANTOS </t>
  </si>
  <si>
    <t xml:space="preserve">GABRIEL EUGENIO TODD ALANIS </t>
  </si>
  <si>
    <t>MARIA LUISA TRUJILLO MORALES</t>
  </si>
  <si>
    <t xml:space="preserve">ENRIQUE ADAME LLAMAS </t>
  </si>
  <si>
    <t xml:space="preserve">PEDRO SANDOVAL VAZQUEZ </t>
  </si>
  <si>
    <t>NÓMINA DEL 01 AL 15 DE ABRIL DEL 2016</t>
  </si>
  <si>
    <t>NÓMINA DEL 16 AL 30 DE ABRIL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</si>
</sst>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b/>
      <u/>
      <sz val="12"/>
      <name val="Calibri"/>
      <family val="2"/>
    </font>
    <font>
      <b/>
      <sz val="13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9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1">
    <xf numFmtId="0" fontId="0" fillId="0" borderId="0" xfId="0"/>
    <xf numFmtId="0" fontId="6" fillId="0" borderId="0" xfId="0" applyFont="1" applyBorder="1"/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9" fillId="0" borderId="1" xfId="0" applyFont="1" applyFill="1" applyBorder="1"/>
    <xf numFmtId="43" fontId="9" fillId="0" borderId="1" xfId="1" applyFont="1" applyBorder="1"/>
    <xf numFmtId="43" fontId="9" fillId="0" borderId="1" xfId="0" applyNumberFormat="1" applyFont="1" applyBorder="1"/>
    <xf numFmtId="43" fontId="9" fillId="0" borderId="2" xfId="1" applyFont="1" applyBorder="1"/>
    <xf numFmtId="0" fontId="9" fillId="0" borderId="1" xfId="0" applyFont="1" applyBorder="1"/>
    <xf numFmtId="0" fontId="10" fillId="0" borderId="0" xfId="0" applyFont="1" applyFill="1"/>
    <xf numFmtId="43" fontId="9" fillId="0" borderId="3" xfId="0" applyNumberFormat="1" applyFont="1" applyBorder="1"/>
    <xf numFmtId="0" fontId="5" fillId="0" borderId="0" xfId="0" applyFont="1"/>
    <xf numFmtId="0" fontId="13" fillId="0" borderId="0" xfId="0" applyFont="1"/>
    <xf numFmtId="0" fontId="8" fillId="0" borderId="0" xfId="0" applyFont="1"/>
    <xf numFmtId="43" fontId="0" fillId="0" borderId="0" xfId="0" applyNumberFormat="1"/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0</xdr:row>
      <xdr:rowOff>28575</xdr:rowOff>
    </xdr:from>
    <xdr:to>
      <xdr:col>8</xdr:col>
      <xdr:colOff>19050</xdr:colOff>
      <xdr:row>5</xdr:row>
      <xdr:rowOff>152400</xdr:rowOff>
    </xdr:to>
    <xdr:pic>
      <xdr:nvPicPr>
        <xdr:cNvPr id="14349" name="2 Imagen" descr="IMPLANC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2950" y="28575"/>
          <a:ext cx="125730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1000125</xdr:colOff>
      <xdr:row>5</xdr:row>
      <xdr:rowOff>133350</xdr:rowOff>
    </xdr:to>
    <xdr:pic>
      <xdr:nvPicPr>
        <xdr:cNvPr id="14350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96202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B28" sqref="B28"/>
    </sheetView>
  </sheetViews>
  <sheetFormatPr baseColWidth="10" defaultRowHeight="15" x14ac:dyDescent="0.25"/>
  <cols>
    <col min="1" max="1" width="43.7109375" customWidth="1"/>
    <col min="2" max="2" width="16.7109375" customWidth="1"/>
    <col min="3" max="3" width="14.85546875" customWidth="1"/>
    <col min="4" max="4" width="15.140625" customWidth="1"/>
    <col min="5" max="5" width="13.85546875" customWidth="1"/>
    <col min="6" max="6" width="14.42578125" customWidth="1"/>
    <col min="7" max="7" width="13.85546875" customWidth="1"/>
  </cols>
  <sheetData>
    <row r="1" spans="1:8" ht="18.75" customHeight="1" x14ac:dyDescent="0.25">
      <c r="A1" s="20" t="s">
        <v>7</v>
      </c>
      <c r="B1" s="20"/>
      <c r="C1" s="20"/>
      <c r="D1" s="20"/>
      <c r="E1" s="20"/>
      <c r="F1" s="20"/>
      <c r="G1" s="20"/>
      <c r="H1" s="20"/>
    </row>
    <row r="2" spans="1:8" ht="18.75" customHeight="1" x14ac:dyDescent="0.25">
      <c r="A2" s="20"/>
      <c r="B2" s="20"/>
      <c r="C2" s="20"/>
      <c r="D2" s="20"/>
      <c r="E2" s="20"/>
      <c r="F2" s="20"/>
      <c r="G2" s="20"/>
      <c r="H2" s="20"/>
    </row>
    <row r="3" spans="1:8" ht="18.75" x14ac:dyDescent="0.3">
      <c r="A3" s="3"/>
      <c r="B3" s="2"/>
      <c r="C3" s="2"/>
      <c r="D3" s="2"/>
      <c r="E3" s="2"/>
    </row>
    <row r="4" spans="1:8" ht="18.75" x14ac:dyDescent="0.25">
      <c r="A4" s="1"/>
      <c r="B4" s="2"/>
      <c r="C4" s="2"/>
      <c r="D4" s="2"/>
      <c r="E4" s="2"/>
    </row>
    <row r="5" spans="1:8" ht="15.75" customHeight="1" x14ac:dyDescent="0.25">
      <c r="A5" s="19" t="s">
        <v>4</v>
      </c>
      <c r="B5" s="19"/>
      <c r="C5" s="19"/>
      <c r="D5" s="19"/>
      <c r="E5" s="19"/>
      <c r="F5" s="19"/>
      <c r="G5" s="19"/>
      <c r="H5" s="19"/>
    </row>
    <row r="6" spans="1:8" x14ac:dyDescent="0.25">
      <c r="A6" s="18"/>
      <c r="B6" s="18"/>
      <c r="C6" s="18"/>
      <c r="D6" s="18"/>
      <c r="E6" s="18"/>
      <c r="F6" s="18"/>
    </row>
    <row r="9" spans="1:8" x14ac:dyDescent="0.25">
      <c r="A9" s="14" t="s">
        <v>22</v>
      </c>
    </row>
    <row r="10" spans="1:8" ht="15.75" thickBot="1" x14ac:dyDescent="0.3">
      <c r="A10" s="15"/>
      <c r="B10" s="15"/>
      <c r="C10" s="16"/>
      <c r="D10" s="15"/>
      <c r="E10" s="15"/>
      <c r="F10" s="15"/>
      <c r="G10" s="15"/>
      <c r="H10" s="15"/>
    </row>
    <row r="11" spans="1:8" ht="39.75" thickBot="1" x14ac:dyDescent="0.3">
      <c r="A11" s="4" t="s">
        <v>1</v>
      </c>
      <c r="B11" s="4" t="s">
        <v>8</v>
      </c>
      <c r="C11" s="4" t="s">
        <v>9</v>
      </c>
      <c r="D11" s="5" t="s">
        <v>2</v>
      </c>
      <c r="E11" s="4" t="s">
        <v>10</v>
      </c>
      <c r="F11" s="4" t="s">
        <v>3</v>
      </c>
      <c r="G11" s="6" t="s">
        <v>11</v>
      </c>
      <c r="H11" s="6" t="s">
        <v>12</v>
      </c>
    </row>
    <row r="12" spans="1:8" ht="15.75" thickBot="1" x14ac:dyDescent="0.3">
      <c r="A12" s="7" t="s">
        <v>18</v>
      </c>
      <c r="B12" s="8">
        <v>92960.52</v>
      </c>
      <c r="C12" s="8">
        <f>B12/30</f>
        <v>3098.6840000000002</v>
      </c>
      <c r="D12" s="8">
        <f>C12*15</f>
        <v>46480.26</v>
      </c>
      <c r="E12" s="9">
        <f>D12</f>
        <v>46480.26</v>
      </c>
      <c r="F12" s="9">
        <v>12548.76</v>
      </c>
      <c r="G12" s="9">
        <f>F12</f>
        <v>12548.76</v>
      </c>
      <c r="H12" s="9">
        <f>E12-F12</f>
        <v>33931.5</v>
      </c>
    </row>
    <row r="13" spans="1:8" ht="15.75" thickBot="1" x14ac:dyDescent="0.3">
      <c r="A13" s="7" t="s">
        <v>0</v>
      </c>
      <c r="B13" s="8">
        <v>36769.74</v>
      </c>
      <c r="C13" s="8">
        <f t="shared" ref="C13:C23" si="0">B13/30</f>
        <v>1225.6579999999999</v>
      </c>
      <c r="D13" s="8">
        <f t="shared" ref="D13:D23" si="1">C13*15</f>
        <v>18384.87</v>
      </c>
      <c r="E13" s="9">
        <f t="shared" ref="E13:E19" si="2">D13</f>
        <v>18384.87</v>
      </c>
      <c r="F13" s="9">
        <v>3700.14</v>
      </c>
      <c r="G13" s="9">
        <f t="shared" ref="G13:G20" si="3">F13</f>
        <v>3700.14</v>
      </c>
      <c r="H13" s="9">
        <f t="shared" ref="H13:H23" si="4">E13-G13</f>
        <v>14684.73</v>
      </c>
    </row>
    <row r="14" spans="1:8" ht="15.75" thickBot="1" x14ac:dyDescent="0.3">
      <c r="A14" s="7" t="s">
        <v>13</v>
      </c>
      <c r="B14" s="8">
        <v>36769.74</v>
      </c>
      <c r="C14" s="8">
        <f t="shared" si="0"/>
        <v>1225.6579999999999</v>
      </c>
      <c r="D14" s="8">
        <f t="shared" si="1"/>
        <v>18384.87</v>
      </c>
      <c r="E14" s="9">
        <f t="shared" si="2"/>
        <v>18384.87</v>
      </c>
      <c r="F14" s="9">
        <v>3700.14</v>
      </c>
      <c r="G14" s="9">
        <f t="shared" si="3"/>
        <v>3700.14</v>
      </c>
      <c r="H14" s="9">
        <f t="shared" si="4"/>
        <v>14684.73</v>
      </c>
    </row>
    <row r="15" spans="1:8" ht="15.75" thickBot="1" x14ac:dyDescent="0.3">
      <c r="A15" s="7" t="s">
        <v>14</v>
      </c>
      <c r="B15" s="8">
        <f>12070.23*2</f>
        <v>24140.46</v>
      </c>
      <c r="C15" s="8">
        <f t="shared" si="0"/>
        <v>804.68200000000002</v>
      </c>
      <c r="D15" s="8">
        <f t="shared" si="1"/>
        <v>12070.23</v>
      </c>
      <c r="E15" s="9">
        <f t="shared" si="2"/>
        <v>12070.23</v>
      </c>
      <c r="F15" s="9">
        <v>2070.23</v>
      </c>
      <c r="G15" s="9">
        <f t="shared" si="3"/>
        <v>2070.23</v>
      </c>
      <c r="H15" s="9">
        <f t="shared" si="4"/>
        <v>10000</v>
      </c>
    </row>
    <row r="16" spans="1:8" ht="15.75" thickBot="1" x14ac:dyDescent="0.3">
      <c r="A16" s="7" t="s">
        <v>6</v>
      </c>
      <c r="B16" s="8">
        <v>36769.74</v>
      </c>
      <c r="C16" s="8">
        <f t="shared" si="0"/>
        <v>1225.6579999999999</v>
      </c>
      <c r="D16" s="10">
        <f t="shared" si="1"/>
        <v>18384.87</v>
      </c>
      <c r="E16" s="9">
        <f t="shared" si="2"/>
        <v>18384.87</v>
      </c>
      <c r="F16" s="9">
        <v>3700.14</v>
      </c>
      <c r="G16" s="9">
        <f t="shared" si="3"/>
        <v>3700.14</v>
      </c>
      <c r="H16" s="9">
        <f t="shared" si="4"/>
        <v>14684.73</v>
      </c>
    </row>
    <row r="17" spans="1:8" ht="15.75" thickBot="1" x14ac:dyDescent="0.3">
      <c r="A17" s="7" t="s">
        <v>15</v>
      </c>
      <c r="B17" s="8">
        <f>6933.89*2</f>
        <v>13867.78</v>
      </c>
      <c r="C17" s="8">
        <f>B17/30</f>
        <v>462.25933333333336</v>
      </c>
      <c r="D17" s="8">
        <f t="shared" si="1"/>
        <v>6933.89</v>
      </c>
      <c r="E17" s="9">
        <f t="shared" si="2"/>
        <v>6933.89</v>
      </c>
      <c r="F17" s="8">
        <v>933.89</v>
      </c>
      <c r="G17" s="9">
        <f t="shared" si="3"/>
        <v>933.89</v>
      </c>
      <c r="H17" s="8">
        <f t="shared" si="4"/>
        <v>6000</v>
      </c>
    </row>
    <row r="18" spans="1:8" ht="15.75" thickBot="1" x14ac:dyDescent="0.3">
      <c r="A18" s="11" t="s">
        <v>5</v>
      </c>
      <c r="B18" s="8">
        <v>15000</v>
      </c>
      <c r="C18" s="8">
        <f t="shared" si="0"/>
        <v>500</v>
      </c>
      <c r="D18" s="8">
        <f t="shared" si="1"/>
        <v>7500</v>
      </c>
      <c r="E18" s="9">
        <f t="shared" si="2"/>
        <v>7500</v>
      </c>
      <c r="F18" s="8">
        <v>1054.81</v>
      </c>
      <c r="G18" s="9">
        <f t="shared" si="3"/>
        <v>1054.81</v>
      </c>
      <c r="H18" s="8">
        <f t="shared" si="4"/>
        <v>6445.1900000000005</v>
      </c>
    </row>
    <row r="19" spans="1:8" ht="15.75" thickBot="1" x14ac:dyDescent="0.3">
      <c r="A19" s="11" t="s">
        <v>16</v>
      </c>
      <c r="B19" s="8">
        <f>12070.23*2</f>
        <v>24140.46</v>
      </c>
      <c r="C19" s="8">
        <f t="shared" si="0"/>
        <v>804.68200000000002</v>
      </c>
      <c r="D19" s="8">
        <f t="shared" si="1"/>
        <v>12070.23</v>
      </c>
      <c r="E19" s="9">
        <f t="shared" si="2"/>
        <v>12070.23</v>
      </c>
      <c r="F19" s="9">
        <v>2070.23</v>
      </c>
      <c r="G19" s="9">
        <f t="shared" si="3"/>
        <v>2070.23</v>
      </c>
      <c r="H19" s="8">
        <f t="shared" si="4"/>
        <v>10000</v>
      </c>
    </row>
    <row r="20" spans="1:8" ht="15.75" thickBot="1" x14ac:dyDescent="0.3">
      <c r="A20" s="11" t="s">
        <v>17</v>
      </c>
      <c r="B20" s="8">
        <v>20000</v>
      </c>
      <c r="C20" s="8">
        <f t="shared" si="0"/>
        <v>666.66666666666663</v>
      </c>
      <c r="D20" s="8">
        <f t="shared" si="1"/>
        <v>10000</v>
      </c>
      <c r="E20" s="8">
        <f>D20</f>
        <v>10000</v>
      </c>
      <c r="F20" s="8">
        <v>1588.81</v>
      </c>
      <c r="G20" s="9">
        <f t="shared" si="3"/>
        <v>1588.81</v>
      </c>
      <c r="H20" s="8">
        <f t="shared" si="4"/>
        <v>8411.19</v>
      </c>
    </row>
    <row r="21" spans="1:8" ht="15.75" thickBot="1" x14ac:dyDescent="0.3">
      <c r="A21" s="11" t="s">
        <v>19</v>
      </c>
      <c r="B21" s="8">
        <v>12000</v>
      </c>
      <c r="C21" s="8">
        <f t="shared" si="0"/>
        <v>400</v>
      </c>
      <c r="D21" s="8">
        <f t="shared" si="1"/>
        <v>6000</v>
      </c>
      <c r="E21" s="8">
        <f>D21</f>
        <v>6000</v>
      </c>
      <c r="F21" s="8">
        <f>E21-5265.59</f>
        <v>734.40999999999985</v>
      </c>
      <c r="G21" s="9">
        <f>F21</f>
        <v>734.40999999999985</v>
      </c>
      <c r="H21" s="8">
        <f t="shared" si="4"/>
        <v>5265.59</v>
      </c>
    </row>
    <row r="22" spans="1:8" ht="15.75" thickBot="1" x14ac:dyDescent="0.3">
      <c r="A22" s="11" t="s">
        <v>20</v>
      </c>
      <c r="B22" s="8">
        <v>21498.75</v>
      </c>
      <c r="C22" s="8">
        <f t="shared" si="0"/>
        <v>716.625</v>
      </c>
      <c r="D22" s="8">
        <f t="shared" si="1"/>
        <v>10749.375</v>
      </c>
      <c r="E22" s="8">
        <f>D22</f>
        <v>10749.375</v>
      </c>
      <c r="F22" s="8">
        <f>3498.75/2</f>
        <v>1749.375</v>
      </c>
      <c r="G22" s="9">
        <f>F22</f>
        <v>1749.375</v>
      </c>
      <c r="H22" s="8">
        <f t="shared" si="4"/>
        <v>9000</v>
      </c>
    </row>
    <row r="23" spans="1:8" ht="15.75" thickBot="1" x14ac:dyDescent="0.3">
      <c r="A23" s="11" t="s">
        <v>21</v>
      </c>
      <c r="B23" s="8">
        <v>25000</v>
      </c>
      <c r="C23" s="8">
        <f t="shared" si="0"/>
        <v>833.33333333333337</v>
      </c>
      <c r="D23" s="8">
        <f t="shared" si="1"/>
        <v>12500</v>
      </c>
      <c r="E23" s="8">
        <f>D23</f>
        <v>12500</v>
      </c>
      <c r="F23" s="8">
        <v>2171.31</v>
      </c>
      <c r="G23" s="8">
        <v>2171.31</v>
      </c>
      <c r="H23" s="8">
        <f t="shared" si="4"/>
        <v>10328.69</v>
      </c>
    </row>
    <row r="24" spans="1:8" ht="15.75" thickBot="1" x14ac:dyDescent="0.3">
      <c r="A24" s="12"/>
      <c r="B24" s="13">
        <f t="shared" ref="B24:H24" si="5">SUM(B12:B23)</f>
        <v>358917.19</v>
      </c>
      <c r="C24" s="13">
        <f t="shared" si="5"/>
        <v>11963.906333333334</v>
      </c>
      <c r="D24" s="13">
        <f t="shared" si="5"/>
        <v>179458.595</v>
      </c>
      <c r="E24" s="13">
        <f t="shared" si="5"/>
        <v>179458.595</v>
      </c>
      <c r="F24" s="13">
        <f t="shared" si="5"/>
        <v>36022.244999999995</v>
      </c>
      <c r="G24" s="13">
        <f t="shared" si="5"/>
        <v>36022.244999999995</v>
      </c>
      <c r="H24" s="13">
        <f t="shared" si="5"/>
        <v>143436.34999999998</v>
      </c>
    </row>
    <row r="25" spans="1:8" ht="15.75" thickTop="1" x14ac:dyDescent="0.25">
      <c r="B25" s="17"/>
      <c r="H25" s="17"/>
    </row>
    <row r="26" spans="1:8" x14ac:dyDescent="0.25">
      <c r="H26" s="17"/>
    </row>
    <row r="27" spans="1:8" x14ac:dyDescent="0.25">
      <c r="H27" s="17"/>
    </row>
    <row r="28" spans="1:8" x14ac:dyDescent="0.25">
      <c r="A28" s="14" t="s">
        <v>23</v>
      </c>
    </row>
    <row r="29" spans="1:8" ht="15.75" thickBot="1" x14ac:dyDescent="0.3">
      <c r="A29" s="15"/>
      <c r="B29" s="15"/>
      <c r="C29" s="16"/>
      <c r="D29" s="15"/>
      <c r="E29" s="15"/>
      <c r="F29" s="15"/>
      <c r="G29" s="15"/>
      <c r="H29" s="15"/>
    </row>
    <row r="30" spans="1:8" ht="39.75" thickBot="1" x14ac:dyDescent="0.3">
      <c r="A30" s="4" t="s">
        <v>1</v>
      </c>
      <c r="B30" s="4" t="s">
        <v>8</v>
      </c>
      <c r="C30" s="4" t="s">
        <v>9</v>
      </c>
      <c r="D30" s="5" t="s">
        <v>2</v>
      </c>
      <c r="E30" s="4" t="s">
        <v>10</v>
      </c>
      <c r="F30" s="4" t="s">
        <v>3</v>
      </c>
      <c r="G30" s="6" t="s">
        <v>11</v>
      </c>
      <c r="H30" s="6" t="s">
        <v>12</v>
      </c>
    </row>
    <row r="31" spans="1:8" ht="15.75" thickBot="1" x14ac:dyDescent="0.3">
      <c r="A31" s="7" t="s">
        <v>18</v>
      </c>
      <c r="B31" s="8">
        <v>92960.52</v>
      </c>
      <c r="C31" s="8">
        <f>B31/30</f>
        <v>3098.6840000000002</v>
      </c>
      <c r="D31" s="8">
        <f>C31*15</f>
        <v>46480.26</v>
      </c>
      <c r="E31" s="9">
        <f>D31</f>
        <v>46480.26</v>
      </c>
      <c r="F31" s="9">
        <v>12548.76</v>
      </c>
      <c r="G31" s="9">
        <f>F31</f>
        <v>12548.76</v>
      </c>
      <c r="H31" s="9">
        <f>E31-F31</f>
        <v>33931.5</v>
      </c>
    </row>
    <row r="32" spans="1:8" ht="15.75" thickBot="1" x14ac:dyDescent="0.3">
      <c r="A32" s="7" t="s">
        <v>0</v>
      </c>
      <c r="B32" s="8">
        <v>36769.74</v>
      </c>
      <c r="C32" s="8">
        <f t="shared" ref="C32:C35" si="6">B32/30</f>
        <v>1225.6579999999999</v>
      </c>
      <c r="D32" s="8">
        <f t="shared" ref="D32:D42" si="7">C32*15</f>
        <v>18384.87</v>
      </c>
      <c r="E32" s="9">
        <f t="shared" ref="E32:E38" si="8">D32</f>
        <v>18384.87</v>
      </c>
      <c r="F32" s="9">
        <v>3700.14</v>
      </c>
      <c r="G32" s="9">
        <f t="shared" ref="G32:G39" si="9">F32</f>
        <v>3700.14</v>
      </c>
      <c r="H32" s="9">
        <f t="shared" ref="H32:H42" si="10">E32-G32</f>
        <v>14684.73</v>
      </c>
    </row>
    <row r="33" spans="1:8" ht="15.75" thickBot="1" x14ac:dyDescent="0.3">
      <c r="A33" s="7" t="s">
        <v>13</v>
      </c>
      <c r="B33" s="8">
        <v>36769.74</v>
      </c>
      <c r="C33" s="8">
        <f t="shared" si="6"/>
        <v>1225.6579999999999</v>
      </c>
      <c r="D33" s="8">
        <f t="shared" si="7"/>
        <v>18384.87</v>
      </c>
      <c r="E33" s="9">
        <f t="shared" si="8"/>
        <v>18384.87</v>
      </c>
      <c r="F33" s="9">
        <v>3700.14</v>
      </c>
      <c r="G33" s="9">
        <f t="shared" si="9"/>
        <v>3700.14</v>
      </c>
      <c r="H33" s="9">
        <f t="shared" si="10"/>
        <v>14684.73</v>
      </c>
    </row>
    <row r="34" spans="1:8" ht="15.75" thickBot="1" x14ac:dyDescent="0.3">
      <c r="A34" s="7" t="s">
        <v>14</v>
      </c>
      <c r="B34" s="8">
        <f>12070.23*2</f>
        <v>24140.46</v>
      </c>
      <c r="C34" s="8">
        <f t="shared" si="6"/>
        <v>804.68200000000002</v>
      </c>
      <c r="D34" s="8">
        <f t="shared" si="7"/>
        <v>12070.23</v>
      </c>
      <c r="E34" s="9">
        <f t="shared" si="8"/>
        <v>12070.23</v>
      </c>
      <c r="F34" s="9">
        <v>2070.23</v>
      </c>
      <c r="G34" s="9">
        <f t="shared" si="9"/>
        <v>2070.23</v>
      </c>
      <c r="H34" s="9">
        <f t="shared" si="10"/>
        <v>10000</v>
      </c>
    </row>
    <row r="35" spans="1:8" ht="15.75" thickBot="1" x14ac:dyDescent="0.3">
      <c r="A35" s="7" t="s">
        <v>6</v>
      </c>
      <c r="B35" s="8">
        <v>36769.74</v>
      </c>
      <c r="C35" s="8">
        <f t="shared" si="6"/>
        <v>1225.6579999999999</v>
      </c>
      <c r="D35" s="10">
        <f t="shared" si="7"/>
        <v>18384.87</v>
      </c>
      <c r="E35" s="9">
        <f t="shared" si="8"/>
        <v>18384.87</v>
      </c>
      <c r="F35" s="9">
        <v>3700.14</v>
      </c>
      <c r="G35" s="9">
        <f t="shared" si="9"/>
        <v>3700.14</v>
      </c>
      <c r="H35" s="9">
        <f t="shared" si="10"/>
        <v>14684.73</v>
      </c>
    </row>
    <row r="36" spans="1:8" ht="15.75" thickBot="1" x14ac:dyDescent="0.3">
      <c r="A36" s="7" t="s">
        <v>15</v>
      </c>
      <c r="B36" s="8">
        <f>6933.89*2</f>
        <v>13867.78</v>
      </c>
      <c r="C36" s="8">
        <f>B36/30</f>
        <v>462.25933333333336</v>
      </c>
      <c r="D36" s="8">
        <f t="shared" si="7"/>
        <v>6933.89</v>
      </c>
      <c r="E36" s="9">
        <f t="shared" si="8"/>
        <v>6933.89</v>
      </c>
      <c r="F36" s="8">
        <v>933.89</v>
      </c>
      <c r="G36" s="9">
        <f t="shared" si="9"/>
        <v>933.89</v>
      </c>
      <c r="H36" s="8">
        <f t="shared" si="10"/>
        <v>6000</v>
      </c>
    </row>
    <row r="37" spans="1:8" ht="15.75" thickBot="1" x14ac:dyDescent="0.3">
      <c r="A37" s="11" t="s">
        <v>5</v>
      </c>
      <c r="B37" s="8">
        <v>15000</v>
      </c>
      <c r="C37" s="8">
        <f t="shared" ref="C37:C42" si="11">B37/30</f>
        <v>500</v>
      </c>
      <c r="D37" s="8">
        <f t="shared" si="7"/>
        <v>7500</v>
      </c>
      <c r="E37" s="9">
        <f t="shared" si="8"/>
        <v>7500</v>
      </c>
      <c r="F37" s="8">
        <v>1054.81</v>
      </c>
      <c r="G37" s="9">
        <f t="shared" si="9"/>
        <v>1054.81</v>
      </c>
      <c r="H37" s="8">
        <f t="shared" si="10"/>
        <v>6445.1900000000005</v>
      </c>
    </row>
    <row r="38" spans="1:8" ht="15.75" thickBot="1" x14ac:dyDescent="0.3">
      <c r="A38" s="11" t="s">
        <v>16</v>
      </c>
      <c r="B38" s="8">
        <f>12070.23*2</f>
        <v>24140.46</v>
      </c>
      <c r="C38" s="8">
        <f t="shared" si="11"/>
        <v>804.68200000000002</v>
      </c>
      <c r="D38" s="8">
        <f t="shared" si="7"/>
        <v>12070.23</v>
      </c>
      <c r="E38" s="9">
        <f t="shared" si="8"/>
        <v>12070.23</v>
      </c>
      <c r="F38" s="9">
        <v>2070.23</v>
      </c>
      <c r="G38" s="9">
        <f t="shared" si="9"/>
        <v>2070.23</v>
      </c>
      <c r="H38" s="8">
        <f t="shared" si="10"/>
        <v>10000</v>
      </c>
    </row>
    <row r="39" spans="1:8" ht="15.75" thickBot="1" x14ac:dyDescent="0.3">
      <c r="A39" s="11" t="s">
        <v>17</v>
      </c>
      <c r="B39" s="8">
        <v>20000</v>
      </c>
      <c r="C39" s="8">
        <f t="shared" si="11"/>
        <v>666.66666666666663</v>
      </c>
      <c r="D39" s="8">
        <f t="shared" si="7"/>
        <v>10000</v>
      </c>
      <c r="E39" s="8">
        <f>D39</f>
        <v>10000</v>
      </c>
      <c r="F39" s="8">
        <v>1588.81</v>
      </c>
      <c r="G39" s="9">
        <f t="shared" si="9"/>
        <v>1588.81</v>
      </c>
      <c r="H39" s="8">
        <f t="shared" si="10"/>
        <v>8411.19</v>
      </c>
    </row>
    <row r="40" spans="1:8" ht="15.75" thickBot="1" x14ac:dyDescent="0.3">
      <c r="A40" s="11" t="s">
        <v>19</v>
      </c>
      <c r="B40" s="8">
        <v>12000</v>
      </c>
      <c r="C40" s="8">
        <f t="shared" si="11"/>
        <v>400</v>
      </c>
      <c r="D40" s="8">
        <f t="shared" si="7"/>
        <v>6000</v>
      </c>
      <c r="E40" s="8">
        <f>D40</f>
        <v>6000</v>
      </c>
      <c r="F40" s="8">
        <f>E40-5265.59</f>
        <v>734.40999999999985</v>
      </c>
      <c r="G40" s="9">
        <f>F40</f>
        <v>734.40999999999985</v>
      </c>
      <c r="H40" s="8">
        <f t="shared" si="10"/>
        <v>5265.59</v>
      </c>
    </row>
    <row r="41" spans="1:8" ht="15.75" thickBot="1" x14ac:dyDescent="0.3">
      <c r="A41" s="11" t="s">
        <v>20</v>
      </c>
      <c r="B41" s="8">
        <v>21498.75</v>
      </c>
      <c r="C41" s="8">
        <f t="shared" si="11"/>
        <v>716.625</v>
      </c>
      <c r="D41" s="8">
        <f t="shared" si="7"/>
        <v>10749.375</v>
      </c>
      <c r="E41" s="8">
        <f>D41</f>
        <v>10749.375</v>
      </c>
      <c r="F41" s="8">
        <f>3498.75/2</f>
        <v>1749.375</v>
      </c>
      <c r="G41" s="9">
        <f>F41</f>
        <v>1749.375</v>
      </c>
      <c r="H41" s="8">
        <f t="shared" si="10"/>
        <v>9000</v>
      </c>
    </row>
    <row r="42" spans="1:8" ht="15.75" thickBot="1" x14ac:dyDescent="0.3">
      <c r="A42" s="11" t="s">
        <v>21</v>
      </c>
      <c r="B42" s="8">
        <v>25000</v>
      </c>
      <c r="C42" s="8">
        <f t="shared" si="11"/>
        <v>833.33333333333337</v>
      </c>
      <c r="D42" s="8">
        <f t="shared" si="7"/>
        <v>12500</v>
      </c>
      <c r="E42" s="8">
        <f>D42</f>
        <v>12500</v>
      </c>
      <c r="F42" s="8">
        <v>2171.31</v>
      </c>
      <c r="G42" s="8">
        <v>2171.31</v>
      </c>
      <c r="H42" s="8">
        <f t="shared" si="10"/>
        <v>10328.69</v>
      </c>
    </row>
    <row r="43" spans="1:8" ht="15.75" thickBot="1" x14ac:dyDescent="0.3">
      <c r="A43" s="12"/>
      <c r="B43" s="13">
        <f t="shared" ref="B43:H43" si="12">SUM(B31:B42)</f>
        <v>358917.19</v>
      </c>
      <c r="C43" s="13">
        <f t="shared" si="12"/>
        <v>11963.906333333334</v>
      </c>
      <c r="D43" s="13">
        <f t="shared" si="12"/>
        <v>179458.595</v>
      </c>
      <c r="E43" s="13">
        <f t="shared" si="12"/>
        <v>179458.595</v>
      </c>
      <c r="F43" s="13">
        <f t="shared" si="12"/>
        <v>36022.244999999995</v>
      </c>
      <c r="G43" s="13">
        <f t="shared" si="12"/>
        <v>36022.244999999995</v>
      </c>
      <c r="H43" s="13">
        <f t="shared" si="12"/>
        <v>143436.34999999998</v>
      </c>
    </row>
    <row r="44" spans="1:8" ht="15.75" thickTop="1" x14ac:dyDescent="0.25"/>
  </sheetData>
  <mergeCells count="3">
    <mergeCell ref="A6:F6"/>
    <mergeCell ref="A5:H5"/>
    <mergeCell ref="A1:H2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SUELDO MENSUAL ABRIL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usuario10</cp:lastModifiedBy>
  <cp:lastPrinted>2015-04-20T21:12:09Z</cp:lastPrinted>
  <dcterms:created xsi:type="dcterms:W3CDTF">2014-12-09T23:31:39Z</dcterms:created>
  <dcterms:modified xsi:type="dcterms:W3CDTF">2016-05-11T18:16:49Z</dcterms:modified>
</cp:coreProperties>
</file>